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0" windowWidth="16100" windowHeight="9660"/>
  </bookViews>
  <sheets>
    <sheet name="Template" sheetId="1" r:id="rId1"/>
    <sheet name="Guidance" sheetId="2" r:id="rId2"/>
    <sheet name="Example - ABC" sheetId="3" r:id="rId3"/>
  </sheets>
  <definedNames>
    <definedName name="_xlnm.Print_Titles" localSheetId="2">'Example - ABC'!$1:$3</definedName>
    <definedName name="_xlnm.Print_Titles" localSheetId="1">Guidance!$1:$3</definedName>
    <definedName name="_xlnm.Print_Titles" localSheetId="0">Template!$1:$3</definedName>
  </definedNames>
  <calcPr calcId="124519"/>
</workbook>
</file>

<file path=xl/calcChain.xml><?xml version="1.0" encoding="utf-8"?>
<calcChain xmlns="http://schemas.openxmlformats.org/spreadsheetml/2006/main">
  <c r="R17" i="3"/>
  <c r="R16"/>
  <c r="R15"/>
  <c r="R14"/>
  <c r="O14"/>
  <c r="R13"/>
  <c r="O13"/>
  <c r="O9"/>
  <c r="O8"/>
  <c r="O7"/>
  <c r="O6"/>
</calcChain>
</file>

<file path=xl/sharedStrings.xml><?xml version="1.0" encoding="utf-8"?>
<sst xmlns="http://schemas.openxmlformats.org/spreadsheetml/2006/main" count="296" uniqueCount="169">
  <si>
    <t>INTRODUCTION</t>
  </si>
  <si>
    <t>This template is intended to record routine monitoring activities for CCPs, OPRPs, environmental controls, utility conditions and other FSMS parameters that require periodic evidence of implementation. It supports real-time or shift-based recording for large organisations operating multiple critical controls and review layers.</t>
  </si>
  <si>
    <t>PURPOSE</t>
  </si>
  <si>
    <t>• to capture the parameter monitored, the required standard, the observed result and the immediate status decision for each monitoring event;</t>
  </si>
  <si>
    <t>• to document immediate containment action, escalation and supervisor review when results are outside defined limits or criteria;</t>
  </si>
  <si>
    <t>• to support traceability of operational monitoring across shifts, equipment, process areas and responsible personnel;</t>
  </si>
  <si>
    <t>• to provide a print-ready controlled form suitable for manual completion or adaptation into electronic data capture.</t>
  </si>
  <si>
    <t>Note for implementation consultant: Configure the monitored parameters, status values, review frequency and escalation wording to match each site’s approved HACCP and OPRP monitoring regime before issue.</t>
  </si>
  <si>
    <t>MONITORING RECORD REGISTER</t>
  </si>
  <si>
    <t>Use the table below as the standard monitoring record form. A minimum of ten blank rows is included for direct operational use and the form may be printed or extended to suit the monitoring volume of the site.</t>
  </si>
  <si>
    <t>No.</t>
  </si>
  <si>
    <t>Record Date</t>
  </si>
  <si>
    <t>Area / Equipment</t>
  </si>
  <si>
    <t>Parameter Monitored</t>
  </si>
  <si>
    <t>Required Standard</t>
  </si>
  <si>
    <t>Observed Result</t>
  </si>
  <si>
    <t>Unit</t>
  </si>
  <si>
    <t>Status</t>
  </si>
  <si>
    <t>Immediate Action Taken</t>
  </si>
  <si>
    <t>Escalation / Follow-Up</t>
  </si>
  <si>
    <t>Responsible Person</t>
  </si>
  <si>
    <t>Supervisor Review</t>
  </si>
  <si>
    <t>FIELD COMPLETION GUIDANCE</t>
  </si>
  <si>
    <t>Use one line per monitoring event. Where several checks are made on the same equipment in one shift, record each event separately unless a documented summary method has been approved.</t>
  </si>
  <si>
    <t>Record the Required Standard exactly as defined in the HACCP plan, OPRP sheet, SOP or specification. Observed Result should capture the actual reading or verification outcome.</t>
  </si>
  <si>
    <t>Use Status to indicate whether the result was Within Limit or Out of Limit. For any deviation, document Immediate Action Taken and Escalation / Follow-Up clearly and without delay.</t>
  </si>
  <si>
    <t>Supervisor Review should confirm that the record was checked, any actions were adequate and any product disposition decisions were properly managed.</t>
  </si>
  <si>
    <t>Where paper forms are used, ensure entries are legible, indelible, contemporaneous and corrected according to document control rules.</t>
  </si>
  <si>
    <t>Note for implementation consultant: Issue the template only after aligning the field definitions, responsibilities, review frequency and record retention rules with the organisation’s documented FSMS and site governance.</t>
  </si>
  <si>
    <t>GUIDANCE ON APPLICATION</t>
  </si>
  <si>
    <t>• Use the form for routine monitoring activities that require direct evidence of operational control, including CCP checks, OPRP checks, utility parameters and prerequisite monitoring tasks.</t>
  </si>
  <si>
    <t>• Define in advance who completes the record, who reviews it, what to do when a deviation occurs and how product disposition decisions are escalated.</t>
  </si>
  <si>
    <t>• For automated systems, use the same logical field structure so paper and digital records remain consistent.</t>
  </si>
  <si>
    <t>Note for implementation consultant: Avoid combining too many unrelated monitoring parameters on one form if this reduces clarity, ownership or timeliness of review.</t>
  </si>
  <si>
    <t>GOOD DOCUMENTATION PRACTICE</t>
  </si>
  <si>
    <t>• Complete the record at the time of the activity. Do not backfill entries or rely on memory after the event.</t>
  </si>
  <si>
    <t>• Use units of measure consistently and make sure calibrated equipment identifiers are available where relevant.</t>
  </si>
  <si>
    <t>• Where a result is out of limit, record both the immediate operational response and the follow-up verification or disposition decision.</t>
  </si>
  <si>
    <t>Note for implementation consultant: Train operators and supervisors on what constitutes an acceptable immediate action versus a longer-term corrective action.</t>
  </si>
  <si>
    <t>REVIEW AND RETENTION</t>
  </si>
  <si>
    <t>• Supervisor review should occur in line with the control significance and shift structure of the site.</t>
  </si>
  <si>
    <t>• Completed records should be retained with associated investigation, maintenance, calibration or product disposition evidence where applicable.</t>
  </si>
  <si>
    <t>• Trending of repeated deviations should feed into verification, management review and continuous improvement processes.</t>
  </si>
  <si>
    <t>Note for implementation consultant: Link recurring deviations to CAPA, maintenance planning, competency review and management review inputs.</t>
  </si>
  <si>
    <t>2026-05-02</t>
  </si>
  <si>
    <t>HTST Pasteuriser P-01</t>
  </si>
  <si>
    <t>Holding temperature</t>
  </si>
  <si>
    <t>≥ 72.0</t>
  </si>
  <si>
    <t>72.6</t>
  </si>
  <si>
    <t>°C</t>
  </si>
  <si>
    <t>Within Limit</t>
  </si>
  <si>
    <t>None required</t>
  </si>
  <si>
    <t>Trend normal</t>
  </si>
  <si>
    <t>Elena Fischer</t>
  </si>
  <si>
    <t>Reviewed</t>
  </si>
  <si>
    <t>Raw Milk Tank RT-04</t>
  </si>
  <si>
    <t>Milk reception temperature</t>
  </si>
  <si>
    <t>≤ 4.0</t>
  </si>
  <si>
    <t>3.4</t>
  </si>
  <si>
    <t>Supplier performance stable</t>
  </si>
  <si>
    <t>Marco Bianchi</t>
  </si>
  <si>
    <t>Cold Room CR-2</t>
  </si>
  <si>
    <t>Ambient temperature</t>
  </si>
  <si>
    <t>0.0 to 5.0</t>
  </si>
  <si>
    <t>4.8</t>
  </si>
  <si>
    <t>Continue monitoring</t>
  </si>
  <si>
    <t>Thomas Meyer</t>
  </si>
  <si>
    <t>Metal Detector MD-03</t>
  </si>
  <si>
    <t>Fe challenge piece</t>
  </si>
  <si>
    <t>2.0 detectable</t>
  </si>
  <si>
    <t>Pass</t>
  </si>
  <si>
    <t>Result</t>
  </si>
  <si>
    <t>Hourly check continued</t>
  </si>
  <si>
    <t>Claire Dubois</t>
  </si>
  <si>
    <t>2026-05-03</t>
  </si>
  <si>
    <t>CIP Return Line</t>
  </si>
  <si>
    <t>Final rinse conductivity</t>
  </si>
  <si>
    <t>≤ 150</t>
  </si>
  <si>
    <t>138</t>
  </si>
  <si>
    <t>µS/cm</t>
  </si>
  <si>
    <t>Release equipment</t>
  </si>
  <si>
    <t>Sophie Laurent</t>
  </si>
  <si>
    <t>Filler Hall</t>
  </si>
  <si>
    <t>Air differential pressure</t>
  </si>
  <si>
    <t>≥ 10</t>
  </si>
  <si>
    <t>11</t>
  </si>
  <si>
    <t>Pa</t>
  </si>
  <si>
    <t>No action</t>
  </si>
  <si>
    <t>Jonas Petersen</t>
  </si>
  <si>
    <t>Fruit Room Sieve</t>
  </si>
  <si>
    <t>Sieve integrity</t>
  </si>
  <si>
    <t>Intact</t>
  </si>
  <si>
    <t>Continue operation</t>
  </si>
  <si>
    <t>Ana Rodrigues</t>
  </si>
  <si>
    <t>Label Check Station</t>
  </si>
  <si>
    <t>Correct label verification</t>
  </si>
  <si>
    <t>Correct SKU</t>
  </si>
  <si>
    <t>Marta Kowalska</t>
  </si>
  <si>
    <t>2026-05-04</t>
  </si>
  <si>
    <t>Cold Room CR-3</t>
  </si>
  <si>
    <t>5.6</t>
  </si>
  <si>
    <t>Out of Limit</t>
  </si>
  <si>
    <t>Adjusted set point and checked door closure</t>
  </si>
  <si>
    <t>Maintenance notified; review affected stock</t>
  </si>
  <si>
    <t>Nicolas Moreau</t>
  </si>
  <si>
    <t>71.7</t>
  </si>
  <si>
    <t>Automatic diversion activated</t>
  </si>
  <si>
    <t>Isolate time block; engineer investigation</t>
  </si>
  <si>
    <t>Peter Novak</t>
  </si>
  <si>
    <t>Water Point W-07</t>
  </si>
  <si>
    <t>Free chlorine</t>
  </si>
  <si>
    <t>0.2 to 0.5</t>
  </si>
  <si>
    <t>0.31</t>
  </si>
  <si>
    <t>ppm</t>
  </si>
  <si>
    <t>Normal trend</t>
  </si>
  <si>
    <t>Isabelle Martin</t>
  </si>
  <si>
    <t>Dispatch Bay 2</t>
  </si>
  <si>
    <t>Trailer pre-load temperature</t>
  </si>
  <si>
    <t>≤ 5.0</t>
  </si>
  <si>
    <t>4.2</t>
  </si>
  <si>
    <t>Load authorised</t>
  </si>
  <si>
    <t>Erik Johansson</t>
  </si>
  <si>
    <t>2026-05-05</t>
  </si>
  <si>
    <t>SS challenge piece</t>
  </si>
  <si>
    <t>3.0 detectable</t>
  </si>
  <si>
    <t>Routine test passed</t>
  </si>
  <si>
    <t>Giulia Conti</t>
  </si>
  <si>
    <t>166</t>
  </si>
  <si>
    <t>Additional rinse cycle completed</t>
  </si>
  <si>
    <t>Retest satisfactory before release</t>
  </si>
  <si>
    <t>Luca Romano</t>
  </si>
  <si>
    <t>Open Product Zone</t>
  </si>
  <si>
    <t>Door closure discipline</t>
  </si>
  <si>
    <t>Doors closed</t>
  </si>
  <si>
    <t>Fail</t>
  </si>
  <si>
    <t>Operator reminded and area sanitised</t>
  </si>
  <si>
    <t>Supervisor coaching recorded</t>
  </si>
  <si>
    <t>Helena Svensson</t>
  </si>
  <si>
    <t>2026-05-06</t>
  </si>
  <si>
    <t>3.2</t>
  </si>
  <si>
    <t>Stable performance</t>
  </si>
  <si>
    <t>David Schneider</t>
  </si>
  <si>
    <t>Date code legibility</t>
  </si>
  <si>
    <t>Legible and correct</t>
  </si>
  <si>
    <t>Emma Rossi</t>
  </si>
  <si>
    <t>Rework Station</t>
  </si>
  <si>
    <t>Compatibility verification</t>
  </si>
  <si>
    <t>Compatible only</t>
  </si>
  <si>
    <t>Continue batch</t>
  </si>
  <si>
    <t>Frederic Leroy</t>
  </si>
  <si>
    <t>2026-05-07</t>
  </si>
  <si>
    <t>9</t>
  </si>
  <si>
    <t>Filling paused; AHU reset</t>
  </si>
  <si>
    <t>Restart after restoration and hygiene check</t>
  </si>
  <si>
    <t>Amelia Novak</t>
  </si>
  <si>
    <t>Finished Goods Dock</t>
  </si>
  <si>
    <t>Vehicle pre-load temperature</t>
  </si>
  <si>
    <t>5.1</t>
  </si>
  <si>
    <t>Delayed loading; alternate trailer used</t>
  </si>
  <si>
    <t>Carrier performance review initiated</t>
  </si>
  <si>
    <t>Sebastian Vogel</t>
  </si>
  <si>
    <t>SUMMARY KPI</t>
  </si>
  <si>
    <t>Monitoring Records</t>
  </si>
  <si>
    <t>Deviation Rate</t>
  </si>
  <si>
    <t>Supervisor Reviewed</t>
  </si>
  <si>
    <t>Count</t>
  </si>
  <si>
    <t>GUIDANCE – MONITORING RECORD FORM</t>
  </si>
  <si>
    <t>EXAMPLE – ABC EUROPEAN FOOD MANUFACTURING AND TRADING ENTERPRISE – MONITORING RECORD FORM</t>
  </si>
  <si>
    <t>MONITORING RECORD FORM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</si>
</sst>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rgb="FF1F4E79"/>
      <name val="Arial"/>
      <family val="2"/>
    </font>
    <font>
      <b/>
      <sz val="12"/>
      <color rgb="FF1F4E79"/>
      <name val="Cambria"/>
      <family val="2"/>
    </font>
    <font>
      <sz val="12"/>
      <color rgb="FF1F4E79"/>
      <name val="Cambria"/>
      <family val="2"/>
    </font>
    <font>
      <i/>
      <sz val="12"/>
      <color rgb="FFC00000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rgb="FFEAF2F8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Within Limit vs Out of Limit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Monitoring Status</c:v>
          </c:tx>
          <c:dLbls>
            <c:showPercent val="1"/>
          </c:dLbls>
          <c:cat>
            <c:strRef>
              <c:f>'Example - ABC'!$N$13:$N$14</c:f>
              <c:strCache>
                <c:ptCount val="2"/>
                <c:pt idx="0">
                  <c:v>Within Limit</c:v>
                </c:pt>
                <c:pt idx="1">
                  <c:v>Out of Limit</c:v>
                </c:pt>
              </c:strCache>
            </c:strRef>
          </c:cat>
          <c:val>
            <c:numRef>
              <c:f>'Example - ABC'!$O$13:$O$14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Monitoring Frequency by Area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Records by Selected Area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'Example - ABC'!$Q$13:$Q$17</c:f>
              <c:strCache>
                <c:ptCount val="5"/>
                <c:pt idx="0">
                  <c:v>HTST Pasteuriser P-01</c:v>
                </c:pt>
                <c:pt idx="1">
                  <c:v>Cold Room CR-2</c:v>
                </c:pt>
                <c:pt idx="2">
                  <c:v>Cold Room CR-3</c:v>
                </c:pt>
                <c:pt idx="3">
                  <c:v>CIP Return Line</c:v>
                </c:pt>
                <c:pt idx="4">
                  <c:v>Label Check Station</c:v>
                </c:pt>
              </c:strCache>
            </c:strRef>
          </c:cat>
          <c:val>
            <c:numRef>
              <c:f>'Example - ABC'!$R$13:$R$17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axId val="152999040"/>
        <c:axId val="153000576"/>
      </c:barChart>
      <c:catAx>
        <c:axId val="152999040"/>
        <c:scaling>
          <c:orientation val="minMax"/>
        </c:scaling>
        <c:axPos val="b"/>
        <c:tickLblPos val="nextTo"/>
        <c:crossAx val="153000576"/>
        <c:crosses val="autoZero"/>
        <c:auto val="1"/>
        <c:lblAlgn val="ctr"/>
        <c:lblOffset val="100"/>
      </c:catAx>
      <c:valAx>
        <c:axId val="153000576"/>
        <c:scaling>
          <c:orientation val="minMax"/>
        </c:scaling>
        <c:axPos val="l"/>
        <c:majorGridlines/>
        <c:numFmt formatCode="General" sourceLinked="1"/>
        <c:tickLblPos val="nextTo"/>
        <c:crossAx val="15299904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298450</xdr:colOff>
      <xdr:row>17</xdr:row>
      <xdr:rowOff>469900</xdr:rowOff>
    </xdr:from>
    <xdr:to>
      <xdr:col>16</xdr:col>
      <xdr:colOff>1289050</xdr:colOff>
      <xdr:row>27</xdr:row>
      <xdr:rowOff>155575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44450</xdr:colOff>
      <xdr:row>17</xdr:row>
      <xdr:rowOff>469900</xdr:rowOff>
    </xdr:from>
    <xdr:to>
      <xdr:col>23</xdr:col>
      <xdr:colOff>247650</xdr:colOff>
      <xdr:row>27</xdr:row>
      <xdr:rowOff>155575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showGridLines="0" tabSelected="1" workbookViewId="0">
      <selection activeCell="A3" sqref="A3"/>
    </sheetView>
  </sheetViews>
  <sheetFormatPr defaultRowHeight="22" customHeight="1"/>
  <cols>
    <col min="1" max="1" width="36.81640625" customWidth="1"/>
    <col min="2" max="2" width="16.7265625" customWidth="1"/>
    <col min="3" max="5" width="20.7265625" customWidth="1"/>
    <col min="6" max="7" width="18.7265625" customWidth="1"/>
    <col min="8" max="8" width="20.7265625" customWidth="1"/>
    <col min="9" max="9" width="18.7265625" customWidth="1"/>
    <col min="10" max="10" width="16.7265625" customWidth="1"/>
    <col min="11" max="11" width="18.7265625" customWidth="1"/>
    <col min="12" max="12" width="20.7265625" customWidth="1"/>
    <col min="13" max="13" width="18.7265625" customWidth="1"/>
    <col min="14" max="14" width="16.7265625" customWidth="1"/>
    <col min="15" max="15" width="18.7265625" customWidth="1"/>
    <col min="16" max="17" width="20.7265625" customWidth="1"/>
  </cols>
  <sheetData>
    <row r="1" spans="1:17" ht="22" customHeight="1">
      <c r="A1" s="10" t="s">
        <v>168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2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5" spans="1:17" ht="22" customHeight="1">
      <c r="A5" s="1" t="s">
        <v>0</v>
      </c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7" spans="1:17" ht="36" customHeight="1">
      <c r="A7" s="1" t="s">
        <v>2</v>
      </c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36" customHeight="1">
      <c r="B8" s="8" t="s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36" customHeight="1"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36" customHeight="1">
      <c r="B10" s="8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2" spans="1:17" ht="22" customHeight="1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4" spans="1:17" ht="22" customHeight="1">
      <c r="A14" s="1" t="s">
        <v>8</v>
      </c>
      <c r="B14" s="8" t="s">
        <v>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6" spans="1:17" ht="22" customHeight="1">
      <c r="A16" s="2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2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21</v>
      </c>
    </row>
    <row r="17" spans="1:17" ht="22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7" ht="22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7" ht="22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7" ht="2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7" ht="2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7" ht="2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7" ht="2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7" ht="2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7" ht="2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7" ht="2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8" spans="1:17" ht="22" customHeight="1">
      <c r="A28" s="1" t="s">
        <v>22</v>
      </c>
    </row>
    <row r="29" spans="1:17" ht="34" customHeight="1">
      <c r="A29" s="8" t="s">
        <v>23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34" customHeight="1">
      <c r="A30" s="8" t="s">
        <v>24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34" customHeight="1">
      <c r="A31" s="8" t="s">
        <v>25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34" customHeight="1">
      <c r="A32" s="8" t="s">
        <v>26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34" customHeight="1">
      <c r="A33" s="8" t="s">
        <v>27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22" customHeight="1">
      <c r="A34" s="9" t="s">
        <v>28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</sheetData>
  <mergeCells count="14">
    <mergeCell ref="A31:Q31"/>
    <mergeCell ref="A32:Q32"/>
    <mergeCell ref="A33:Q33"/>
    <mergeCell ref="A34:Q34"/>
    <mergeCell ref="B10:Q10"/>
    <mergeCell ref="A12:Q12"/>
    <mergeCell ref="B14:Q14"/>
    <mergeCell ref="A29:Q29"/>
    <mergeCell ref="A30:Q30"/>
    <mergeCell ref="A1:Q2"/>
    <mergeCell ref="B5:Q5"/>
    <mergeCell ref="B7:Q7"/>
    <mergeCell ref="B8:Q8"/>
    <mergeCell ref="B9:Q9"/>
  </mergeCells>
  <printOptions horizontalCentered="1"/>
  <pageMargins left="0.4" right="0.4" top="0.6" bottom="0.6" header="0.3" footer="0.3"/>
  <pageSetup orientation="landscape"/>
  <headerFooter>
    <oddHeader>&amp;C&amp;"Cambria,Regular"&amp;10&amp;K1F4E79STANDARD-TOOLKITS
Monitoring Record Form.xlsx</oddHeader>
    <oddFooter>&amp;C&amp;"Cambria,Regular"&amp;10&amp;K1F4E79STANDARD-TOOLKITS
Website: www.standard-toolkits.org | Email: info@standard-toolkits.org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showGridLines="0" workbookViewId="0">
      <selection sqref="A1:I2"/>
    </sheetView>
  </sheetViews>
  <sheetFormatPr defaultRowHeight="22" customHeight="1"/>
  <cols>
    <col min="1" max="1" width="20.7265625" customWidth="1"/>
    <col min="2" max="9" width="18.7265625" customWidth="1"/>
  </cols>
  <sheetData>
    <row r="1" spans="1:9" ht="22" customHeight="1">
      <c r="A1" s="10" t="s">
        <v>166</v>
      </c>
      <c r="B1" s="10"/>
      <c r="C1" s="10"/>
      <c r="D1" s="10"/>
      <c r="E1" s="10"/>
      <c r="F1" s="10"/>
      <c r="G1" s="10"/>
      <c r="H1" s="10"/>
      <c r="I1" s="10"/>
    </row>
    <row r="2" spans="1:9" ht="22" customHeight="1">
      <c r="A2" s="10"/>
      <c r="B2" s="10"/>
      <c r="C2" s="10"/>
      <c r="D2" s="10"/>
      <c r="E2" s="10"/>
      <c r="F2" s="10"/>
      <c r="G2" s="10"/>
      <c r="H2" s="10"/>
      <c r="I2" s="10"/>
    </row>
    <row r="5" spans="1:9" ht="22" customHeight="1">
      <c r="A5" s="11" t="s">
        <v>29</v>
      </c>
      <c r="B5" s="12"/>
    </row>
    <row r="6" spans="1:9" ht="34" customHeight="1">
      <c r="A6" s="8" t="s">
        <v>30</v>
      </c>
      <c r="B6" s="8"/>
      <c r="C6" s="8"/>
      <c r="D6" s="8"/>
      <c r="E6" s="8"/>
      <c r="F6" s="8"/>
      <c r="G6" s="8"/>
      <c r="H6" s="8"/>
      <c r="I6" s="8"/>
    </row>
    <row r="7" spans="1:9" ht="34" customHeight="1">
      <c r="A7" s="8" t="s">
        <v>31</v>
      </c>
      <c r="B7" s="8"/>
      <c r="C7" s="8"/>
      <c r="D7" s="8"/>
      <c r="E7" s="8"/>
      <c r="F7" s="8"/>
      <c r="G7" s="8"/>
      <c r="H7" s="8"/>
      <c r="I7" s="8"/>
    </row>
    <row r="8" spans="1:9" ht="34" customHeight="1">
      <c r="A8" s="8" t="s">
        <v>32</v>
      </c>
      <c r="B8" s="8"/>
      <c r="C8" s="8"/>
      <c r="D8" s="8"/>
      <c r="E8" s="8"/>
      <c r="F8" s="8"/>
      <c r="G8" s="8"/>
      <c r="H8" s="8"/>
      <c r="I8" s="8"/>
    </row>
    <row r="9" spans="1:9" ht="22" customHeight="1">
      <c r="A9" s="9" t="s">
        <v>33</v>
      </c>
      <c r="B9" s="9"/>
      <c r="C9" s="9"/>
      <c r="D9" s="9"/>
      <c r="E9" s="9"/>
      <c r="F9" s="9"/>
      <c r="G9" s="9"/>
      <c r="H9" s="9"/>
      <c r="I9" s="9"/>
    </row>
    <row r="11" spans="1:9" ht="22" customHeight="1">
      <c r="A11" s="11" t="s">
        <v>34</v>
      </c>
      <c r="B11" s="12"/>
    </row>
    <row r="12" spans="1:9" ht="34" customHeight="1">
      <c r="A12" s="8" t="s">
        <v>35</v>
      </c>
      <c r="B12" s="8"/>
      <c r="C12" s="8"/>
      <c r="D12" s="8"/>
      <c r="E12" s="8"/>
      <c r="F12" s="8"/>
      <c r="G12" s="8"/>
      <c r="H12" s="8"/>
      <c r="I12" s="8"/>
    </row>
    <row r="13" spans="1:9" ht="34" customHeight="1">
      <c r="A13" s="8" t="s">
        <v>36</v>
      </c>
      <c r="B13" s="8"/>
      <c r="C13" s="8"/>
      <c r="D13" s="8"/>
      <c r="E13" s="8"/>
      <c r="F13" s="8"/>
      <c r="G13" s="8"/>
      <c r="H13" s="8"/>
      <c r="I13" s="8"/>
    </row>
    <row r="14" spans="1:9" ht="34" customHeight="1">
      <c r="A14" s="8" t="s">
        <v>37</v>
      </c>
      <c r="B14" s="8"/>
      <c r="C14" s="8"/>
      <c r="D14" s="8"/>
      <c r="E14" s="8"/>
      <c r="F14" s="8"/>
      <c r="G14" s="8"/>
      <c r="H14" s="8"/>
      <c r="I14" s="8"/>
    </row>
    <row r="15" spans="1:9" ht="22" customHeight="1">
      <c r="A15" s="9" t="s">
        <v>38</v>
      </c>
      <c r="B15" s="9"/>
      <c r="C15" s="9"/>
      <c r="D15" s="9"/>
      <c r="E15" s="9"/>
      <c r="F15" s="9"/>
      <c r="G15" s="9"/>
      <c r="H15" s="9"/>
      <c r="I15" s="9"/>
    </row>
    <row r="17" spans="1:9" ht="22" customHeight="1">
      <c r="A17" s="11" t="s">
        <v>39</v>
      </c>
      <c r="B17" s="12"/>
    </row>
    <row r="18" spans="1:9" ht="34" customHeight="1">
      <c r="A18" s="8" t="s">
        <v>40</v>
      </c>
      <c r="B18" s="8"/>
      <c r="C18" s="8"/>
      <c r="D18" s="8"/>
      <c r="E18" s="8"/>
      <c r="F18" s="8"/>
      <c r="G18" s="8"/>
      <c r="H18" s="8"/>
      <c r="I18" s="8"/>
    </row>
    <row r="19" spans="1:9" ht="34" customHeight="1">
      <c r="A19" s="8" t="s">
        <v>41</v>
      </c>
      <c r="B19" s="8"/>
      <c r="C19" s="8"/>
      <c r="D19" s="8"/>
      <c r="E19" s="8"/>
      <c r="F19" s="8"/>
      <c r="G19" s="8"/>
      <c r="H19" s="8"/>
      <c r="I19" s="8"/>
    </row>
    <row r="20" spans="1:9" ht="34" customHeight="1">
      <c r="A20" s="8" t="s">
        <v>42</v>
      </c>
      <c r="B20" s="8"/>
      <c r="C20" s="8"/>
      <c r="D20" s="8"/>
      <c r="E20" s="8"/>
      <c r="F20" s="8"/>
      <c r="G20" s="8"/>
      <c r="H20" s="8"/>
      <c r="I20" s="8"/>
    </row>
    <row r="21" spans="1:9" ht="22" customHeight="1">
      <c r="A21" s="9" t="s">
        <v>43</v>
      </c>
      <c r="B21" s="9"/>
      <c r="C21" s="9"/>
      <c r="D21" s="9"/>
      <c r="E21" s="9"/>
      <c r="F21" s="9"/>
      <c r="G21" s="9"/>
      <c r="H21" s="9"/>
      <c r="I21" s="9"/>
    </row>
  </sheetData>
  <mergeCells count="13">
    <mergeCell ref="A19:I19"/>
    <mergeCell ref="A20:I20"/>
    <mergeCell ref="A21:I21"/>
    <mergeCell ref="A12:I12"/>
    <mergeCell ref="A13:I13"/>
    <mergeCell ref="A14:I14"/>
    <mergeCell ref="A15:I15"/>
    <mergeCell ref="A18:I18"/>
    <mergeCell ref="A1:I2"/>
    <mergeCell ref="A6:I6"/>
    <mergeCell ref="A7:I7"/>
    <mergeCell ref="A8:I8"/>
    <mergeCell ref="A9:I9"/>
  </mergeCells>
  <printOptions horizontalCentered="1"/>
  <pageMargins left="0.4" right="0.4" top="0.6" bottom="0.6" header="0.3" footer="0.3"/>
  <pageSetup orientation="landscape"/>
  <headerFooter>
    <oddHeader>&amp;C&amp;"Cambria,Regular"&amp;10&amp;K1F4E79STANDARD-TOOLKITS
Monitoring Record Form.xlsx</oddHeader>
    <oddFooter>&amp;C&amp;"Cambria,Regular"&amp;10&amp;K1F4E79STANDARD-TOOLKITS
Website: www.standard-toolkits.org | Email: info@standard-toolkits.org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24"/>
  <sheetViews>
    <sheetView showGridLines="0" workbookViewId="0">
      <pane ySplit="4" topLeftCell="A5" activePane="bottomLeft" state="frozen"/>
      <selection pane="bottomLeft" sqref="A1:L2"/>
    </sheetView>
  </sheetViews>
  <sheetFormatPr defaultRowHeight="22" customHeight="1"/>
  <cols>
    <col min="1" max="1" width="8.7265625" customWidth="1"/>
    <col min="2" max="2" width="14.7265625" customWidth="1"/>
    <col min="3" max="4" width="18.7265625" customWidth="1"/>
    <col min="5" max="5" width="20.7265625" customWidth="1"/>
    <col min="6" max="6" width="18.7265625" customWidth="1"/>
    <col min="7" max="8" width="16.7265625" customWidth="1"/>
    <col min="9" max="9" width="18.7265625" customWidth="1"/>
    <col min="10" max="10" width="16.7265625" customWidth="1"/>
    <col min="11" max="12" width="18.7265625" customWidth="1"/>
    <col min="13" max="13" width="5.08984375" customWidth="1"/>
    <col min="14" max="14" width="23.81640625" customWidth="1"/>
    <col min="15" max="19" width="18.7265625" customWidth="1"/>
  </cols>
  <sheetData>
    <row r="1" spans="1:18" ht="22" customHeight="1">
      <c r="A1" s="10" t="s">
        <v>167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8" ht="2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8" ht="22" customHeight="1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N4" s="1" t="s">
        <v>161</v>
      </c>
    </row>
    <row r="5" spans="1:18" ht="44.5" customHeight="1">
      <c r="A5" s="4">
        <v>1</v>
      </c>
      <c r="B5" s="5" t="s">
        <v>44</v>
      </c>
      <c r="C5" s="5" t="s">
        <v>45</v>
      </c>
      <c r="D5" s="5" t="s">
        <v>46</v>
      </c>
      <c r="E5" s="5" t="s">
        <v>47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 t="s">
        <v>54</v>
      </c>
      <c r="N5" s="6" t="s">
        <v>162</v>
      </c>
      <c r="O5" s="7">
        <v>20</v>
      </c>
    </row>
    <row r="6" spans="1:18" ht="44.5" customHeight="1">
      <c r="A6" s="4">
        <v>2</v>
      </c>
      <c r="B6" s="5" t="s">
        <v>44</v>
      </c>
      <c r="C6" s="5" t="s">
        <v>55</v>
      </c>
      <c r="D6" s="5" t="s">
        <v>56</v>
      </c>
      <c r="E6" s="5" t="s">
        <v>57</v>
      </c>
      <c r="F6" s="5" t="s">
        <v>58</v>
      </c>
      <c r="G6" s="5" t="s">
        <v>49</v>
      </c>
      <c r="H6" s="5" t="s">
        <v>50</v>
      </c>
      <c r="I6" s="5" t="s">
        <v>51</v>
      </c>
      <c r="J6" s="5" t="s">
        <v>59</v>
      </c>
      <c r="K6" s="5" t="s">
        <v>60</v>
      </c>
      <c r="L6" s="5" t="s">
        <v>54</v>
      </c>
      <c r="N6" s="6" t="s">
        <v>50</v>
      </c>
      <c r="O6" s="7">
        <f>COUNTIF(H5:H24,"Within Limit")</f>
        <v>14</v>
      </c>
    </row>
    <row r="7" spans="1:18" ht="44.5" customHeight="1">
      <c r="A7" s="4">
        <v>3</v>
      </c>
      <c r="B7" s="5" t="s">
        <v>44</v>
      </c>
      <c r="C7" s="5" t="s">
        <v>61</v>
      </c>
      <c r="D7" s="5" t="s">
        <v>62</v>
      </c>
      <c r="E7" s="5" t="s">
        <v>63</v>
      </c>
      <c r="F7" s="5" t="s">
        <v>64</v>
      </c>
      <c r="G7" s="5" t="s">
        <v>49</v>
      </c>
      <c r="H7" s="5" t="s">
        <v>50</v>
      </c>
      <c r="I7" s="5" t="s">
        <v>51</v>
      </c>
      <c r="J7" s="5" t="s">
        <v>65</v>
      </c>
      <c r="K7" s="5" t="s">
        <v>66</v>
      </c>
      <c r="L7" s="5" t="s">
        <v>54</v>
      </c>
      <c r="N7" s="6" t="s">
        <v>101</v>
      </c>
      <c r="O7" s="7">
        <f>COUNTIF(H5:H24,"Out of Limit")</f>
        <v>6</v>
      </c>
    </row>
    <row r="8" spans="1:18" ht="44.5" customHeight="1">
      <c r="A8" s="4">
        <v>4</v>
      </c>
      <c r="B8" s="5" t="s">
        <v>44</v>
      </c>
      <c r="C8" s="5" t="s">
        <v>67</v>
      </c>
      <c r="D8" s="5" t="s">
        <v>68</v>
      </c>
      <c r="E8" s="5" t="s">
        <v>69</v>
      </c>
      <c r="F8" s="5" t="s">
        <v>70</v>
      </c>
      <c r="G8" s="5" t="s">
        <v>71</v>
      </c>
      <c r="H8" s="5" t="s">
        <v>50</v>
      </c>
      <c r="I8" s="5" t="s">
        <v>51</v>
      </c>
      <c r="J8" s="5" t="s">
        <v>72</v>
      </c>
      <c r="K8" s="5" t="s">
        <v>73</v>
      </c>
      <c r="L8" s="5" t="s">
        <v>54</v>
      </c>
      <c r="N8" s="6" t="s">
        <v>163</v>
      </c>
      <c r="O8" s="7">
        <f>ROUND(COUNTIF(H5:H24,"Out of Limit")/20*100,1)</f>
        <v>30</v>
      </c>
    </row>
    <row r="9" spans="1:18" ht="44.5" customHeight="1">
      <c r="A9" s="4">
        <v>5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78</v>
      </c>
      <c r="G9" s="5" t="s">
        <v>79</v>
      </c>
      <c r="H9" s="5" t="s">
        <v>50</v>
      </c>
      <c r="I9" s="5" t="s">
        <v>51</v>
      </c>
      <c r="J9" s="5" t="s">
        <v>80</v>
      </c>
      <c r="K9" s="5" t="s">
        <v>81</v>
      </c>
      <c r="L9" s="5" t="s">
        <v>54</v>
      </c>
      <c r="N9" s="6" t="s">
        <v>164</v>
      </c>
      <c r="O9" s="7">
        <f>COUNTIF(L5:L24,"Reviewed")</f>
        <v>20</v>
      </c>
    </row>
    <row r="10" spans="1:18" ht="44.5" customHeight="1">
      <c r="A10" s="4">
        <v>6</v>
      </c>
      <c r="B10" s="5" t="s">
        <v>74</v>
      </c>
      <c r="C10" s="5" t="s">
        <v>82</v>
      </c>
      <c r="D10" s="5" t="s">
        <v>83</v>
      </c>
      <c r="E10" s="5" t="s">
        <v>84</v>
      </c>
      <c r="F10" s="5" t="s">
        <v>85</v>
      </c>
      <c r="G10" s="5" t="s">
        <v>86</v>
      </c>
      <c r="H10" s="5" t="s">
        <v>50</v>
      </c>
      <c r="I10" s="5" t="s">
        <v>51</v>
      </c>
      <c r="J10" s="5" t="s">
        <v>87</v>
      </c>
      <c r="K10" s="5" t="s">
        <v>88</v>
      </c>
      <c r="L10" s="5" t="s">
        <v>54</v>
      </c>
    </row>
    <row r="11" spans="1:18" ht="44.5" customHeight="1">
      <c r="A11" s="4">
        <v>7</v>
      </c>
      <c r="B11" s="5" t="s">
        <v>74</v>
      </c>
      <c r="C11" s="5" t="s">
        <v>89</v>
      </c>
      <c r="D11" s="5" t="s">
        <v>90</v>
      </c>
      <c r="E11" s="5" t="s">
        <v>91</v>
      </c>
      <c r="F11" s="5" t="s">
        <v>70</v>
      </c>
      <c r="G11" s="5" t="s">
        <v>71</v>
      </c>
      <c r="H11" s="5" t="s">
        <v>50</v>
      </c>
      <c r="I11" s="5" t="s">
        <v>51</v>
      </c>
      <c r="J11" s="5" t="s">
        <v>92</v>
      </c>
      <c r="K11" s="5" t="s">
        <v>93</v>
      </c>
      <c r="L11" s="5" t="s">
        <v>54</v>
      </c>
    </row>
    <row r="12" spans="1:18" ht="44.5" customHeight="1">
      <c r="A12" s="4">
        <v>8</v>
      </c>
      <c r="B12" s="5" t="s">
        <v>74</v>
      </c>
      <c r="C12" s="5" t="s">
        <v>94</v>
      </c>
      <c r="D12" s="5" t="s">
        <v>95</v>
      </c>
      <c r="E12" s="5" t="s">
        <v>96</v>
      </c>
      <c r="F12" s="5" t="s">
        <v>70</v>
      </c>
      <c r="G12" s="5" t="s">
        <v>71</v>
      </c>
      <c r="H12" s="5" t="s">
        <v>50</v>
      </c>
      <c r="I12" s="5" t="s">
        <v>51</v>
      </c>
      <c r="J12" s="5" t="s">
        <v>87</v>
      </c>
      <c r="K12" s="5" t="s">
        <v>97</v>
      </c>
      <c r="L12" s="5" t="s">
        <v>54</v>
      </c>
      <c r="N12" s="2" t="s">
        <v>17</v>
      </c>
      <c r="O12" s="2" t="s">
        <v>165</v>
      </c>
      <c r="Q12" s="2" t="s">
        <v>12</v>
      </c>
      <c r="R12" s="2" t="s">
        <v>165</v>
      </c>
    </row>
    <row r="13" spans="1:18" ht="44.5" customHeight="1">
      <c r="A13" s="4">
        <v>9</v>
      </c>
      <c r="B13" s="5" t="s">
        <v>98</v>
      </c>
      <c r="C13" s="5" t="s">
        <v>99</v>
      </c>
      <c r="D13" s="5" t="s">
        <v>62</v>
      </c>
      <c r="E13" s="5" t="s">
        <v>63</v>
      </c>
      <c r="F13" s="5" t="s">
        <v>100</v>
      </c>
      <c r="G13" s="5" t="s">
        <v>49</v>
      </c>
      <c r="H13" s="5" t="s">
        <v>101</v>
      </c>
      <c r="I13" s="5" t="s">
        <v>102</v>
      </c>
      <c r="J13" s="5" t="s">
        <v>103</v>
      </c>
      <c r="K13" s="5" t="s">
        <v>104</v>
      </c>
      <c r="L13" s="5" t="s">
        <v>54</v>
      </c>
      <c r="N13" s="5" t="s">
        <v>50</v>
      </c>
      <c r="O13" s="4">
        <f>COUNTIF(H5:H24,"Within Limit")</f>
        <v>14</v>
      </c>
      <c r="Q13" s="5" t="s">
        <v>45</v>
      </c>
      <c r="R13" s="4">
        <f>COUNTIF(C5:C24,"HTST Pasteuriser P-01")</f>
        <v>2</v>
      </c>
    </row>
    <row r="14" spans="1:18" ht="44.5" customHeight="1">
      <c r="A14" s="4">
        <v>10</v>
      </c>
      <c r="B14" s="5" t="s">
        <v>98</v>
      </c>
      <c r="C14" s="5" t="s">
        <v>45</v>
      </c>
      <c r="D14" s="5" t="s">
        <v>46</v>
      </c>
      <c r="E14" s="5" t="s">
        <v>47</v>
      </c>
      <c r="F14" s="5" t="s">
        <v>105</v>
      </c>
      <c r="G14" s="5" t="s">
        <v>49</v>
      </c>
      <c r="H14" s="5" t="s">
        <v>101</v>
      </c>
      <c r="I14" s="5" t="s">
        <v>106</v>
      </c>
      <c r="J14" s="5" t="s">
        <v>107</v>
      </c>
      <c r="K14" s="5" t="s">
        <v>108</v>
      </c>
      <c r="L14" s="5" t="s">
        <v>54</v>
      </c>
      <c r="N14" s="5" t="s">
        <v>101</v>
      </c>
      <c r="O14" s="4">
        <f>COUNTIF(H5:H24,"Out of Limit")</f>
        <v>6</v>
      </c>
      <c r="Q14" s="5" t="s">
        <v>61</v>
      </c>
      <c r="R14" s="4">
        <f>COUNTIF(C5:C24,"Cold Room CR-2")</f>
        <v>2</v>
      </c>
    </row>
    <row r="15" spans="1:18" ht="44.5" customHeight="1">
      <c r="A15" s="4">
        <v>11</v>
      </c>
      <c r="B15" s="5" t="s">
        <v>98</v>
      </c>
      <c r="C15" s="5" t="s">
        <v>109</v>
      </c>
      <c r="D15" s="5" t="s">
        <v>110</v>
      </c>
      <c r="E15" s="5" t="s">
        <v>111</v>
      </c>
      <c r="F15" s="5" t="s">
        <v>112</v>
      </c>
      <c r="G15" s="5" t="s">
        <v>113</v>
      </c>
      <c r="H15" s="5" t="s">
        <v>50</v>
      </c>
      <c r="I15" s="5" t="s">
        <v>51</v>
      </c>
      <c r="J15" s="5" t="s">
        <v>114</v>
      </c>
      <c r="K15" s="5" t="s">
        <v>115</v>
      </c>
      <c r="L15" s="5" t="s">
        <v>54</v>
      </c>
      <c r="Q15" s="5" t="s">
        <v>99</v>
      </c>
      <c r="R15" s="4">
        <f>COUNTIF(C5:C24,"Cold Room CR-3")</f>
        <v>1</v>
      </c>
    </row>
    <row r="16" spans="1:18" ht="44.5" customHeight="1">
      <c r="A16" s="4">
        <v>12</v>
      </c>
      <c r="B16" s="5" t="s">
        <v>98</v>
      </c>
      <c r="C16" s="5" t="s">
        <v>116</v>
      </c>
      <c r="D16" s="5" t="s">
        <v>117</v>
      </c>
      <c r="E16" s="5" t="s">
        <v>118</v>
      </c>
      <c r="F16" s="5" t="s">
        <v>119</v>
      </c>
      <c r="G16" s="5" t="s">
        <v>49</v>
      </c>
      <c r="H16" s="5" t="s">
        <v>50</v>
      </c>
      <c r="I16" s="5" t="s">
        <v>51</v>
      </c>
      <c r="J16" s="5" t="s">
        <v>120</v>
      </c>
      <c r="K16" s="5" t="s">
        <v>121</v>
      </c>
      <c r="L16" s="5" t="s">
        <v>54</v>
      </c>
      <c r="Q16" s="5" t="s">
        <v>75</v>
      </c>
      <c r="R16" s="4">
        <f>COUNTIF(C5:C24,"CIP Return Line")</f>
        <v>2</v>
      </c>
    </row>
    <row r="17" spans="1:18" ht="44.5" customHeight="1">
      <c r="A17" s="4">
        <v>13</v>
      </c>
      <c r="B17" s="5" t="s">
        <v>122</v>
      </c>
      <c r="C17" s="5" t="s">
        <v>67</v>
      </c>
      <c r="D17" s="5" t="s">
        <v>123</v>
      </c>
      <c r="E17" s="5" t="s">
        <v>124</v>
      </c>
      <c r="F17" s="5" t="s">
        <v>70</v>
      </c>
      <c r="G17" s="5" t="s">
        <v>71</v>
      </c>
      <c r="H17" s="5" t="s">
        <v>50</v>
      </c>
      <c r="I17" s="5" t="s">
        <v>51</v>
      </c>
      <c r="J17" s="5" t="s">
        <v>125</v>
      </c>
      <c r="K17" s="5" t="s">
        <v>126</v>
      </c>
      <c r="L17" s="5" t="s">
        <v>54</v>
      </c>
      <c r="Q17" s="5" t="s">
        <v>94</v>
      </c>
      <c r="R17" s="4">
        <f>COUNTIF(C5:C24,"Label Check Station")</f>
        <v>2</v>
      </c>
    </row>
    <row r="18" spans="1:18" ht="44.5" customHeight="1">
      <c r="A18" s="4">
        <v>14</v>
      </c>
      <c r="B18" s="5" t="s">
        <v>122</v>
      </c>
      <c r="C18" s="5" t="s">
        <v>75</v>
      </c>
      <c r="D18" s="5" t="s">
        <v>76</v>
      </c>
      <c r="E18" s="5" t="s">
        <v>77</v>
      </c>
      <c r="F18" s="5" t="s">
        <v>127</v>
      </c>
      <c r="G18" s="5" t="s">
        <v>79</v>
      </c>
      <c r="H18" s="5" t="s">
        <v>101</v>
      </c>
      <c r="I18" s="5" t="s">
        <v>128</v>
      </c>
      <c r="J18" s="5" t="s">
        <v>129</v>
      </c>
      <c r="K18" s="5" t="s">
        <v>130</v>
      </c>
      <c r="L18" s="5" t="s">
        <v>54</v>
      </c>
    </row>
    <row r="19" spans="1:18" ht="44.5" customHeight="1">
      <c r="A19" s="4">
        <v>15</v>
      </c>
      <c r="B19" s="5" t="s">
        <v>122</v>
      </c>
      <c r="C19" s="5" t="s">
        <v>131</v>
      </c>
      <c r="D19" s="5" t="s">
        <v>132</v>
      </c>
      <c r="E19" s="5" t="s">
        <v>133</v>
      </c>
      <c r="F19" s="5" t="s">
        <v>134</v>
      </c>
      <c r="G19" s="5" t="s">
        <v>71</v>
      </c>
      <c r="H19" s="5" t="s">
        <v>101</v>
      </c>
      <c r="I19" s="5" t="s">
        <v>135</v>
      </c>
      <c r="J19" s="5" t="s">
        <v>136</v>
      </c>
      <c r="K19" s="5" t="s">
        <v>137</v>
      </c>
      <c r="L19" s="5" t="s">
        <v>54</v>
      </c>
    </row>
    <row r="20" spans="1:18" ht="44.5" customHeight="1">
      <c r="A20" s="4">
        <v>16</v>
      </c>
      <c r="B20" s="5" t="s">
        <v>138</v>
      </c>
      <c r="C20" s="5" t="s">
        <v>61</v>
      </c>
      <c r="D20" s="5" t="s">
        <v>62</v>
      </c>
      <c r="E20" s="5" t="s">
        <v>63</v>
      </c>
      <c r="F20" s="5" t="s">
        <v>139</v>
      </c>
      <c r="G20" s="5" t="s">
        <v>49</v>
      </c>
      <c r="H20" s="5" t="s">
        <v>50</v>
      </c>
      <c r="I20" s="5" t="s">
        <v>51</v>
      </c>
      <c r="J20" s="5" t="s">
        <v>140</v>
      </c>
      <c r="K20" s="5" t="s">
        <v>141</v>
      </c>
      <c r="L20" s="5" t="s">
        <v>54</v>
      </c>
    </row>
    <row r="21" spans="1:18" ht="44.5" customHeight="1">
      <c r="A21" s="4">
        <v>17</v>
      </c>
      <c r="B21" s="5" t="s">
        <v>138</v>
      </c>
      <c r="C21" s="5" t="s">
        <v>94</v>
      </c>
      <c r="D21" s="5" t="s">
        <v>142</v>
      </c>
      <c r="E21" s="5" t="s">
        <v>143</v>
      </c>
      <c r="F21" s="5" t="s">
        <v>70</v>
      </c>
      <c r="G21" s="5" t="s">
        <v>71</v>
      </c>
      <c r="H21" s="5" t="s">
        <v>50</v>
      </c>
      <c r="I21" s="5" t="s">
        <v>51</v>
      </c>
      <c r="J21" s="5" t="s">
        <v>87</v>
      </c>
      <c r="K21" s="5" t="s">
        <v>144</v>
      </c>
      <c r="L21" s="5" t="s">
        <v>54</v>
      </c>
    </row>
    <row r="22" spans="1:18" ht="44.5" customHeight="1">
      <c r="A22" s="4">
        <v>18</v>
      </c>
      <c r="B22" s="5" t="s">
        <v>138</v>
      </c>
      <c r="C22" s="5" t="s">
        <v>145</v>
      </c>
      <c r="D22" s="5" t="s">
        <v>146</v>
      </c>
      <c r="E22" s="5" t="s">
        <v>147</v>
      </c>
      <c r="F22" s="5" t="s">
        <v>70</v>
      </c>
      <c r="G22" s="5" t="s">
        <v>71</v>
      </c>
      <c r="H22" s="5" t="s">
        <v>50</v>
      </c>
      <c r="I22" s="5" t="s">
        <v>51</v>
      </c>
      <c r="J22" s="5" t="s">
        <v>148</v>
      </c>
      <c r="K22" s="5" t="s">
        <v>149</v>
      </c>
      <c r="L22" s="5" t="s">
        <v>54</v>
      </c>
    </row>
    <row r="23" spans="1:18" ht="44.5" customHeight="1">
      <c r="A23" s="4">
        <v>19</v>
      </c>
      <c r="B23" s="5" t="s">
        <v>150</v>
      </c>
      <c r="C23" s="5" t="s">
        <v>82</v>
      </c>
      <c r="D23" s="5" t="s">
        <v>83</v>
      </c>
      <c r="E23" s="5" t="s">
        <v>84</v>
      </c>
      <c r="F23" s="5" t="s">
        <v>151</v>
      </c>
      <c r="G23" s="5" t="s">
        <v>86</v>
      </c>
      <c r="H23" s="5" t="s">
        <v>101</v>
      </c>
      <c r="I23" s="5" t="s">
        <v>152</v>
      </c>
      <c r="J23" s="5" t="s">
        <v>153</v>
      </c>
      <c r="K23" s="5" t="s">
        <v>154</v>
      </c>
      <c r="L23" s="5" t="s">
        <v>54</v>
      </c>
    </row>
    <row r="24" spans="1:18" ht="44.5" customHeight="1">
      <c r="A24" s="4">
        <v>20</v>
      </c>
      <c r="B24" s="5" t="s">
        <v>150</v>
      </c>
      <c r="C24" s="5" t="s">
        <v>155</v>
      </c>
      <c r="D24" s="5" t="s">
        <v>156</v>
      </c>
      <c r="E24" s="5" t="s">
        <v>118</v>
      </c>
      <c r="F24" s="5" t="s">
        <v>157</v>
      </c>
      <c r="G24" s="5" t="s">
        <v>49</v>
      </c>
      <c r="H24" s="5" t="s">
        <v>101</v>
      </c>
      <c r="I24" s="5" t="s">
        <v>158</v>
      </c>
      <c r="J24" s="5" t="s">
        <v>159</v>
      </c>
      <c r="K24" s="5" t="s">
        <v>160</v>
      </c>
      <c r="L24" s="5" t="s">
        <v>54</v>
      </c>
    </row>
  </sheetData>
  <mergeCells count="1">
    <mergeCell ref="A1:L2"/>
  </mergeCells>
  <printOptions horizontalCentered="1"/>
  <pageMargins left="0.4" right="0.4" top="0.6" bottom="0.6" header="0.3" footer="0.3"/>
  <pageSetup orientation="landscape"/>
  <headerFooter>
    <oddHeader>&amp;C&amp;"Cambria,Regular"&amp;10&amp;K1F4E79STANDARD-TOOLKITS
Monitoring Record Form.xlsx</oddHeader>
    <oddFooter>&amp;C&amp;"Cambria,Regular"&amp;10&amp;K1F4E79STANDARD-TOOLKITS
Website: www.standard-toolkits.org | Email: info@standard-toolkits.org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Template</vt:lpstr>
      <vt:lpstr>Guidance</vt:lpstr>
      <vt:lpstr>Example - ABC</vt:lpstr>
      <vt:lpstr>'Example - ABC'!Print_Titles</vt:lpstr>
      <vt:lpstr>Guidance!Print_Titles</vt:lpstr>
      <vt:lpstr>Template!Print_Titles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2026-04-29T04:18:01Z</dcterms:created>
  <dcterms:modified xsi:type="dcterms:W3CDTF">2026-04-29T04:27:20Z</dcterms:modified>
</cp:coreProperties>
</file>